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DK_SALG\Migrering 2025\External\Manualer\Afregning og bogføringsmanual\"/>
    </mc:Choice>
  </mc:AlternateContent>
  <xr:revisionPtr revIDLastSave="0" documentId="13_ncr:1_{197C144B-0D31-42F0-ABFC-BCAFD3D03769}" xr6:coauthVersionLast="47" xr6:coauthVersionMax="47" xr10:uidLastSave="{00000000-0000-0000-0000-000000000000}"/>
  <bookViews>
    <workbookView xWindow="38280" yWindow="756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U11" i="1"/>
  <c r="U10" i="1"/>
  <c r="U7" i="1"/>
  <c r="U3" i="1"/>
  <c r="U4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F11" i="1"/>
  <c r="F10" i="1"/>
</calcChain>
</file>

<file path=xl/sharedStrings.xml><?xml version="1.0" encoding="utf-8"?>
<sst xmlns="http://schemas.openxmlformats.org/spreadsheetml/2006/main" count="149" uniqueCount="70">
  <si>
    <t/>
  </si>
  <si>
    <t>11-04-2025</t>
  </si>
  <si>
    <t>Klient</t>
  </si>
  <si>
    <t>375,00</t>
  </si>
  <si>
    <t>0,00</t>
  </si>
  <si>
    <t>28-04-2025</t>
  </si>
  <si>
    <t>1.750,00</t>
  </si>
  <si>
    <t>13-05-2025</t>
  </si>
  <si>
    <t>Intrum</t>
  </si>
  <si>
    <t>16.000,00</t>
  </si>
  <si>
    <t>13.188,75</t>
  </si>
  <si>
    <t>78,13</t>
  </si>
  <si>
    <t>13.266,88</t>
  </si>
  <si>
    <t>2.050,00</t>
  </si>
  <si>
    <t>100,00</t>
  </si>
  <si>
    <t>583,12</t>
  </si>
  <si>
    <t>19.178,01</t>
  </si>
  <si>
    <t>15.665,93</t>
  </si>
  <si>
    <t>200,00</t>
  </si>
  <si>
    <t>15.865,93</t>
  </si>
  <si>
    <t>750,00</t>
  </si>
  <si>
    <t>412,08</t>
  </si>
  <si>
    <t>11.060,00</t>
  </si>
  <si>
    <t>8.235,00</t>
  </si>
  <si>
    <t>8.335,00</t>
  </si>
  <si>
    <t>1.550,00</t>
  </si>
  <si>
    <t>325,00</t>
  </si>
  <si>
    <t>Svend svendsen</t>
  </si>
  <si>
    <t>Lars Larsen</t>
  </si>
  <si>
    <t>Fie Flemmingsen</t>
  </si>
  <si>
    <t>Ole Olesen</t>
  </si>
  <si>
    <t>Gurli Jensen</t>
  </si>
  <si>
    <t>Case</t>
  </si>
  <si>
    <t>Date</t>
  </si>
  <si>
    <t>Creditor</t>
  </si>
  <si>
    <t>Debtor</t>
  </si>
  <si>
    <t>Paid to</t>
  </si>
  <si>
    <t>Paid</t>
  </si>
  <si>
    <t>Claim</t>
  </si>
  <si>
    <t xml:space="preserve">Interest </t>
  </si>
  <si>
    <t>Fees</t>
  </si>
  <si>
    <t>Creditor's claim</t>
  </si>
  <si>
    <t>Creditor's disbursements</t>
  </si>
  <si>
    <t>Customer-imposed costs</t>
  </si>
  <si>
    <t>Legal costs</t>
  </si>
  <si>
    <t>Collection costs</t>
  </si>
  <si>
    <t>Interest</t>
  </si>
  <si>
    <t>Collection costs*</t>
  </si>
  <si>
    <t>Fees*</t>
  </si>
  <si>
    <t>Intrum fee</t>
  </si>
  <si>
    <t>Commission on principal*</t>
  </si>
  <si>
    <t>Commission on interest*</t>
  </si>
  <si>
    <t>Commission rate</t>
  </si>
  <si>
    <t xml:space="preserve">VAT (Moms) </t>
  </si>
  <si>
    <t>Payable or receivable</t>
  </si>
  <si>
    <t>Total collected by Intrum</t>
  </si>
  <si>
    <t>Total collected by client</t>
  </si>
  <si>
    <t>Total payable</t>
  </si>
  <si>
    <t>Colums marked with * are subject to VAT</t>
  </si>
  <si>
    <t>Information on whether the customer has paid to Intrum or to you (the client)</t>
  </si>
  <si>
    <t>Payments to be allocated to your customer account, either specifically on the different items or as the total amount in column J</t>
  </si>
  <si>
    <t>Information on the full amount paid by the customer.</t>
  </si>
  <si>
    <t>Amounts previously paid by you (e.g., court fees), now paid by the customer and reimbursed to you.</t>
  </si>
  <si>
    <t>Amount you receive in your bank = the sum of column U</t>
  </si>
  <si>
    <t>Interest accrued after we took over the collection. The amount is income for you.</t>
  </si>
  <si>
    <t>Information on payment of costs charged to the customer by Intrum. These belong 100% to Intrum and therefore also appear under Intrum’s share.</t>
  </si>
  <si>
    <t>Amounts belonging to Intrum but paid directly to you by the customer.</t>
  </si>
  <si>
    <t>Commission. Payment for the work we have carried out, amount excl. VAT. VAT is included in the VAT total in column T.</t>
  </si>
  <si>
    <t>VAT on Intrum’s share, includes VAT on commission and VAT on customer-imposed costs.</t>
  </si>
  <si>
    <t>Principal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</si>
</sst>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b/>
      <sz val="1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3E28E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 applyNumberFormat="1"/>
    <xf numFmtId="0" fontId="1" fillId="0" borderId="0" xfId="0" applyNumberFormat="1" applyFont="1"/>
    <xf numFmtId="4" fontId="0" fillId="0" borderId="0" xfId="0" applyNumberFormat="1"/>
    <xf numFmtId="0" fontId="1" fillId="0" borderId="1" xfId="0" applyNumberFormat="1" applyFont="1" applyBorder="1"/>
    <xf numFmtId="0" fontId="1" fillId="0" borderId="2" xfId="0" applyNumberFormat="1" applyFont="1" applyBorder="1"/>
    <xf numFmtId="0" fontId="1" fillId="0" borderId="14" xfId="0" applyNumberFormat="1" applyFont="1" applyBorder="1"/>
    <xf numFmtId="0" fontId="1" fillId="0" borderId="15" xfId="0" applyNumberFormat="1" applyFont="1" applyBorder="1"/>
    <xf numFmtId="0" fontId="1" fillId="0" borderId="1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right"/>
    </xf>
    <xf numFmtId="0" fontId="0" fillId="0" borderId="4" xfId="0" applyNumberFormat="1" applyBorder="1" applyAlignment="1">
      <alignment horizontal="right"/>
    </xf>
    <xf numFmtId="0" fontId="0" fillId="0" borderId="13" xfId="0" applyNumberFormat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12" xfId="0" applyNumberFormat="1" applyBorder="1" applyAlignment="1">
      <alignment horizontal="right"/>
    </xf>
    <xf numFmtId="0" fontId="0" fillId="0" borderId="5" xfId="0" applyNumberFormat="1" applyBorder="1" applyAlignment="1">
      <alignment horizontal="right"/>
    </xf>
    <xf numFmtId="1" fontId="0" fillId="0" borderId="0" xfId="0" applyNumberFormat="1" applyAlignment="1">
      <alignment horizontal="left"/>
    </xf>
    <xf numFmtId="1" fontId="1" fillId="0" borderId="0" xfId="0" applyNumberFormat="1" applyFont="1" applyAlignment="1">
      <alignment horizontal="left"/>
    </xf>
    <xf numFmtId="0" fontId="1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1" fillId="5" borderId="0" xfId="0" applyFont="1" applyFill="1" applyAlignment="1">
      <alignment horizontal="left"/>
    </xf>
    <xf numFmtId="0" fontId="1" fillId="6" borderId="0" xfId="0" applyFont="1" applyFill="1" applyAlignment="1">
      <alignment horizontal="left"/>
    </xf>
    <xf numFmtId="0" fontId="1" fillId="7" borderId="0" xfId="0" applyFont="1" applyFill="1" applyAlignment="1">
      <alignment horizontal="left"/>
    </xf>
    <xf numFmtId="0" fontId="1" fillId="8" borderId="0" xfId="0" applyFont="1" applyFill="1" applyAlignment="1">
      <alignment horizontal="left"/>
    </xf>
    <xf numFmtId="0" fontId="1" fillId="9" borderId="0" xfId="0" applyFont="1" applyFill="1" applyAlignment="1">
      <alignment horizontal="left"/>
    </xf>
    <xf numFmtId="0" fontId="1" fillId="10" borderId="0" xfId="0" applyFont="1" applyFill="1" applyAlignment="1">
      <alignment horizontal="left"/>
    </xf>
    <xf numFmtId="0" fontId="0" fillId="2" borderId="0" xfId="0" applyNumberFormat="1" applyFill="1"/>
    <xf numFmtId="0" fontId="0" fillId="12" borderId="6" xfId="0" applyNumberFormat="1" applyFill="1" applyBorder="1" applyAlignment="1">
      <alignment horizontal="right"/>
    </xf>
    <xf numFmtId="0" fontId="0" fillId="12" borderId="3" xfId="0" applyNumberFormat="1" applyFill="1" applyBorder="1" applyAlignment="1">
      <alignment horizontal="right"/>
    </xf>
    <xf numFmtId="0" fontId="0" fillId="12" borderId="7" xfId="0" applyNumberFormat="1" applyFill="1" applyBorder="1" applyAlignment="1">
      <alignment horizontal="right"/>
    </xf>
    <xf numFmtId="0" fontId="1" fillId="2" borderId="14" xfId="0" applyNumberFormat="1" applyFont="1" applyFill="1" applyBorder="1"/>
    <xf numFmtId="0" fontId="1" fillId="2" borderId="2" xfId="0" applyNumberFormat="1" applyFont="1" applyFill="1" applyBorder="1"/>
    <xf numFmtId="0" fontId="1" fillId="2" borderId="15" xfId="0" applyNumberFormat="1" applyFont="1" applyFill="1" applyBorder="1"/>
    <xf numFmtId="0" fontId="0" fillId="2" borderId="10" xfId="0" applyNumberFormat="1" applyFill="1" applyBorder="1" applyAlignment="1">
      <alignment horizontal="right"/>
    </xf>
    <xf numFmtId="0" fontId="0" fillId="2" borderId="4" xfId="0" applyNumberFormat="1" applyFill="1" applyBorder="1" applyAlignment="1">
      <alignment horizontal="right"/>
    </xf>
    <xf numFmtId="0" fontId="0" fillId="2" borderId="8" xfId="0" applyNumberFormat="1" applyFill="1" applyBorder="1" applyAlignment="1">
      <alignment horizontal="right"/>
    </xf>
    <xf numFmtId="0" fontId="0" fillId="2" borderId="13" xfId="0" applyNumberFormat="1" applyFill="1" applyBorder="1" applyAlignment="1">
      <alignment horizontal="right"/>
    </xf>
    <xf numFmtId="0" fontId="0" fillId="2" borderId="12" xfId="0" applyNumberFormat="1" applyFill="1" applyBorder="1" applyAlignment="1">
      <alignment horizontal="right"/>
    </xf>
    <xf numFmtId="0" fontId="1" fillId="5" borderId="1" xfId="0" applyNumberFormat="1" applyFont="1" applyFill="1" applyBorder="1"/>
    <xf numFmtId="0" fontId="0" fillId="5" borderId="6" xfId="0" applyNumberFormat="1" applyFill="1" applyBorder="1" applyAlignment="1">
      <alignment horizontal="right"/>
    </xf>
    <xf numFmtId="0" fontId="0" fillId="5" borderId="3" xfId="0" applyNumberFormat="1" applyFill="1" applyBorder="1" applyAlignment="1">
      <alignment horizontal="right"/>
    </xf>
    <xf numFmtId="0" fontId="0" fillId="5" borderId="7" xfId="0" applyNumberFormat="1" applyFill="1" applyBorder="1" applyAlignment="1">
      <alignment horizontal="right"/>
    </xf>
    <xf numFmtId="0" fontId="1" fillId="8" borderId="14" xfId="0" applyNumberFormat="1" applyFont="1" applyFill="1" applyBorder="1"/>
    <xf numFmtId="0" fontId="1" fillId="8" borderId="2" xfId="0" applyNumberFormat="1" applyFont="1" applyFill="1" applyBorder="1"/>
    <xf numFmtId="0" fontId="0" fillId="8" borderId="10" xfId="0" applyNumberFormat="1" applyFill="1" applyBorder="1" applyAlignment="1">
      <alignment horizontal="right"/>
    </xf>
    <xf numFmtId="0" fontId="0" fillId="8" borderId="4" xfId="0" applyNumberFormat="1" applyFill="1" applyBorder="1" applyAlignment="1">
      <alignment horizontal="right"/>
    </xf>
    <xf numFmtId="0" fontId="0" fillId="8" borderId="13" xfId="0" applyNumberFormat="1" applyFill="1" applyBorder="1" applyAlignment="1">
      <alignment horizontal="right"/>
    </xf>
    <xf numFmtId="0" fontId="0" fillId="8" borderId="0" xfId="0" applyNumberFormat="1" applyFill="1" applyAlignment="1">
      <alignment horizontal="right"/>
    </xf>
    <xf numFmtId="0" fontId="0" fillId="8" borderId="11" xfId="0" applyNumberFormat="1" applyFill="1" applyBorder="1" applyAlignment="1">
      <alignment horizontal="right"/>
    </xf>
    <xf numFmtId="0" fontId="0" fillId="8" borderId="5" xfId="0" applyNumberFormat="1" applyFill="1" applyBorder="1" applyAlignment="1">
      <alignment horizontal="right"/>
    </xf>
    <xf numFmtId="0" fontId="1" fillId="7" borderId="15" xfId="0" applyNumberFormat="1" applyFont="1" applyFill="1" applyBorder="1"/>
    <xf numFmtId="0" fontId="0" fillId="7" borderId="8" xfId="0" applyNumberFormat="1" applyFill="1" applyBorder="1" applyAlignment="1">
      <alignment horizontal="right"/>
    </xf>
    <xf numFmtId="0" fontId="0" fillId="7" borderId="12" xfId="0" applyNumberFormat="1" applyFill="1" applyBorder="1" applyAlignment="1">
      <alignment horizontal="right"/>
    </xf>
    <xf numFmtId="0" fontId="0" fillId="7" borderId="9" xfId="0" applyNumberFormat="1" applyFill="1" applyBorder="1" applyAlignment="1">
      <alignment horizontal="right"/>
    </xf>
    <xf numFmtId="0" fontId="0" fillId="9" borderId="13" xfId="0" applyNumberFormat="1" applyFill="1" applyBorder="1" applyAlignment="1">
      <alignment horizontal="right"/>
    </xf>
    <xf numFmtId="0" fontId="0" fillId="9" borderId="0" xfId="0" applyNumberFormat="1" applyFill="1" applyAlignment="1">
      <alignment horizontal="right"/>
    </xf>
    <xf numFmtId="0" fontId="0" fillId="9" borderId="11" xfId="0" applyNumberFormat="1" applyFill="1" applyBorder="1" applyAlignment="1">
      <alignment horizontal="right"/>
    </xf>
    <xf numFmtId="0" fontId="0" fillId="9" borderId="5" xfId="0" applyNumberFormat="1" applyFill="1" applyBorder="1" applyAlignment="1">
      <alignment horizontal="right"/>
    </xf>
    <xf numFmtId="4" fontId="0" fillId="10" borderId="4" xfId="0" applyNumberFormat="1" applyFill="1" applyBorder="1" applyAlignment="1">
      <alignment horizontal="right"/>
    </xf>
    <xf numFmtId="4" fontId="0" fillId="10" borderId="0" xfId="0" applyNumberFormat="1" applyFill="1" applyAlignment="1">
      <alignment horizontal="right"/>
    </xf>
    <xf numFmtId="4" fontId="0" fillId="10" borderId="5" xfId="0" applyNumberFormat="1" applyFill="1" applyBorder="1" applyAlignment="1">
      <alignment horizontal="right"/>
    </xf>
    <xf numFmtId="4" fontId="0" fillId="11" borderId="4" xfId="0" applyNumberFormat="1" applyFill="1" applyBorder="1" applyAlignment="1">
      <alignment horizontal="right"/>
    </xf>
    <xf numFmtId="4" fontId="0" fillId="11" borderId="0" xfId="0" applyNumberFormat="1" applyFill="1" applyAlignment="1">
      <alignment horizontal="right"/>
    </xf>
    <xf numFmtId="4" fontId="0" fillId="11" borderId="5" xfId="0" applyNumberFormat="1" applyFill="1" applyBorder="1" applyAlignment="1">
      <alignment horizontal="right"/>
    </xf>
    <xf numFmtId="4" fontId="0" fillId="6" borderId="12" xfId="0" applyNumberFormat="1" applyFill="1" applyBorder="1" applyAlignment="1">
      <alignment horizontal="right"/>
    </xf>
    <xf numFmtId="0" fontId="0" fillId="6" borderId="9" xfId="0" applyNumberFormat="1" applyFill="1" applyBorder="1" applyAlignment="1">
      <alignment horizontal="right"/>
    </xf>
    <xf numFmtId="0" fontId="0" fillId="2" borderId="0" xfId="0" applyNumberFormat="1" applyFill="1" applyBorder="1" applyAlignment="1">
      <alignment horizontal="right"/>
    </xf>
    <xf numFmtId="0" fontId="0" fillId="0" borderId="0" xfId="0" applyNumberFormat="1" applyBorder="1" applyAlignment="1">
      <alignment horizontal="right"/>
    </xf>
    <xf numFmtId="0" fontId="0" fillId="2" borderId="11" xfId="0" applyNumberFormat="1" applyFill="1" applyBorder="1" applyAlignment="1">
      <alignment horizontal="right"/>
    </xf>
    <xf numFmtId="0" fontId="0" fillId="2" borderId="5" xfId="0" applyNumberFormat="1" applyFill="1" applyBorder="1" applyAlignment="1">
      <alignment horizontal="right"/>
    </xf>
    <xf numFmtId="0" fontId="0" fillId="2" borderId="9" xfId="0" applyNumberFormat="1" applyFill="1" applyBorder="1" applyAlignment="1">
      <alignment horizontal="right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/>
    <xf numFmtId="0" fontId="1" fillId="11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3E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5"/>
  <sheetViews>
    <sheetView tabSelected="1" topLeftCell="C1" zoomScale="85" zoomScaleNormal="85" workbookViewId="0">
      <selection activeCell="E13" sqref="E13"/>
    </sheetView>
  </sheetViews>
  <sheetFormatPr defaultRowHeight="15" x14ac:dyDescent="0.25"/>
  <cols>
    <col min="1" max="1" width="15.140625" style="14" customWidth="1"/>
    <col min="2" max="2" width="10.28515625" bestFit="1" customWidth="1"/>
    <col min="4" max="4" width="29.140625" bestFit="1" customWidth="1"/>
    <col min="5" max="5" width="46.7109375" bestFit="1" customWidth="1"/>
    <col min="6" max="7" width="9.5703125" bestFit="1" customWidth="1"/>
    <col min="10" max="10" width="13.42578125" bestFit="1" customWidth="1"/>
    <col min="11" max="11" width="23.7109375" bestFit="1" customWidth="1"/>
    <col min="12" max="12" width="13" bestFit="1" customWidth="1"/>
    <col min="15" max="15" width="16.28515625" bestFit="1" customWidth="1"/>
    <col min="17" max="17" width="24.5703125" bestFit="1" customWidth="1"/>
    <col min="18" max="18" width="19" bestFit="1" customWidth="1"/>
    <col min="19" max="19" width="13.7109375" bestFit="1" customWidth="1"/>
    <col min="20" max="20" width="12.85546875" bestFit="1" customWidth="1"/>
    <col min="21" max="21" width="27.7109375" bestFit="1" customWidth="1"/>
  </cols>
  <sheetData>
    <row r="1" spans="1:21" ht="15.75" thickBot="1" x14ac:dyDescent="0.3">
      <c r="A1" s="14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s="70" t="s">
        <v>41</v>
      </c>
      <c r="H1" s="71" t="s">
        <v>0</v>
      </c>
      <c r="I1" s="71" t="s">
        <v>0</v>
      </c>
      <c r="J1" s="71" t="s">
        <v>0</v>
      </c>
      <c r="K1" s="7" t="s">
        <v>42</v>
      </c>
      <c r="L1" s="70" t="s">
        <v>43</v>
      </c>
      <c r="M1" s="71" t="s">
        <v>0</v>
      </c>
      <c r="N1" s="71" t="s">
        <v>0</v>
      </c>
      <c r="O1" s="70" t="s">
        <v>49</v>
      </c>
      <c r="P1" s="71" t="s">
        <v>0</v>
      </c>
      <c r="Q1" s="71" t="s">
        <v>0</v>
      </c>
      <c r="R1" s="71" t="s">
        <v>0</v>
      </c>
      <c r="S1" s="71" t="s">
        <v>0</v>
      </c>
      <c r="T1" s="71" t="s">
        <v>0</v>
      </c>
    </row>
    <row r="2" spans="1:21" ht="15.75" thickBot="1" x14ac:dyDescent="0.3">
      <c r="A2" s="15" t="s">
        <v>32</v>
      </c>
      <c r="B2" s="1" t="s">
        <v>33</v>
      </c>
      <c r="C2" s="1" t="s">
        <v>34</v>
      </c>
      <c r="D2" s="1" t="s">
        <v>35</v>
      </c>
      <c r="E2" s="1" t="s">
        <v>36</v>
      </c>
      <c r="F2" s="3" t="s">
        <v>37</v>
      </c>
      <c r="G2" s="29" t="s">
        <v>38</v>
      </c>
      <c r="H2" s="30" t="s">
        <v>39</v>
      </c>
      <c r="I2" s="30" t="s">
        <v>40</v>
      </c>
      <c r="J2" s="31" t="s">
        <v>69</v>
      </c>
      <c r="K2" s="37" t="s">
        <v>44</v>
      </c>
      <c r="L2" s="41" t="s">
        <v>45</v>
      </c>
      <c r="M2" s="42" t="s">
        <v>40</v>
      </c>
      <c r="N2" s="49" t="s">
        <v>46</v>
      </c>
      <c r="O2" s="5" t="s">
        <v>47</v>
      </c>
      <c r="P2" s="4" t="s">
        <v>48</v>
      </c>
      <c r="Q2" s="4" t="s">
        <v>50</v>
      </c>
      <c r="R2" s="4" t="s">
        <v>51</v>
      </c>
      <c r="S2" s="4" t="s">
        <v>52</v>
      </c>
      <c r="T2" s="6" t="s">
        <v>53</v>
      </c>
      <c r="U2" s="3" t="s">
        <v>54</v>
      </c>
    </row>
    <row r="3" spans="1:21" x14ac:dyDescent="0.25">
      <c r="A3" s="14">
        <v>109910006484</v>
      </c>
      <c r="B3" t="s">
        <v>1</v>
      </c>
      <c r="C3">
        <v>6468164</v>
      </c>
      <c r="D3" t="s">
        <v>27</v>
      </c>
      <c r="E3" s="25" t="s">
        <v>2</v>
      </c>
      <c r="F3" s="26" t="s">
        <v>3</v>
      </c>
      <c r="G3" s="32" t="s">
        <v>3</v>
      </c>
      <c r="H3" s="33" t="s">
        <v>4</v>
      </c>
      <c r="I3" s="33" t="s">
        <v>4</v>
      </c>
      <c r="J3" s="34" t="s">
        <v>3</v>
      </c>
      <c r="K3" s="38" t="s">
        <v>4</v>
      </c>
      <c r="L3" s="43" t="s">
        <v>4</v>
      </c>
      <c r="M3" s="44" t="s">
        <v>4</v>
      </c>
      <c r="N3" s="50" t="s">
        <v>4</v>
      </c>
      <c r="O3" s="8" t="s">
        <v>4</v>
      </c>
      <c r="P3" s="9" t="s">
        <v>4</v>
      </c>
      <c r="Q3" s="57">
        <v>131.25</v>
      </c>
      <c r="R3" s="57" t="s">
        <v>4</v>
      </c>
      <c r="S3" s="9">
        <v>35</v>
      </c>
      <c r="T3" s="60">
        <v>32.8125</v>
      </c>
      <c r="U3" s="63">
        <f>-O3-P3-Q3-R3-T3</f>
        <v>-164.0625</v>
      </c>
    </row>
    <row r="4" spans="1:21" x14ac:dyDescent="0.25">
      <c r="A4" s="14">
        <v>109910006484</v>
      </c>
      <c r="B4" t="s">
        <v>5</v>
      </c>
      <c r="C4">
        <v>4684315</v>
      </c>
      <c r="D4" t="s">
        <v>28</v>
      </c>
      <c r="E4" s="25" t="s">
        <v>2</v>
      </c>
      <c r="F4" s="27" t="s">
        <v>6</v>
      </c>
      <c r="G4" s="35" t="s">
        <v>6</v>
      </c>
      <c r="H4" s="65" t="s">
        <v>4</v>
      </c>
      <c r="I4" s="65" t="s">
        <v>4</v>
      </c>
      <c r="J4" s="36" t="s">
        <v>6</v>
      </c>
      <c r="K4" s="39" t="s">
        <v>4</v>
      </c>
      <c r="L4" s="45" t="s">
        <v>4</v>
      </c>
      <c r="M4" s="46" t="s">
        <v>4</v>
      </c>
      <c r="N4" s="51" t="s">
        <v>4</v>
      </c>
      <c r="O4" s="10" t="s">
        <v>4</v>
      </c>
      <c r="P4" s="11" t="s">
        <v>4</v>
      </c>
      <c r="Q4" s="58">
        <v>612.5</v>
      </c>
      <c r="R4" s="58" t="s">
        <v>4</v>
      </c>
      <c r="S4" s="11">
        <v>35</v>
      </c>
      <c r="T4" s="61">
        <v>153.125</v>
      </c>
      <c r="U4" s="63">
        <f>-O4-P4-Q4-R4-T4</f>
        <v>-765.625</v>
      </c>
    </row>
    <row r="5" spans="1:21" x14ac:dyDescent="0.25">
      <c r="A5" s="14">
        <v>109910006484</v>
      </c>
      <c r="B5" t="s">
        <v>7</v>
      </c>
      <c r="C5">
        <v>4648435</v>
      </c>
      <c r="D5" t="s">
        <v>29</v>
      </c>
      <c r="E5" s="25" t="s">
        <v>8</v>
      </c>
      <c r="F5" s="27" t="s">
        <v>9</v>
      </c>
      <c r="G5" s="10" t="s">
        <v>10</v>
      </c>
      <c r="H5" s="66" t="s">
        <v>4</v>
      </c>
      <c r="I5" s="66" t="s">
        <v>11</v>
      </c>
      <c r="J5" s="12" t="s">
        <v>12</v>
      </c>
      <c r="K5" s="39" t="s">
        <v>4</v>
      </c>
      <c r="L5" s="45" t="s">
        <v>13</v>
      </c>
      <c r="M5" s="46" t="s">
        <v>14</v>
      </c>
      <c r="N5" s="51" t="s">
        <v>15</v>
      </c>
      <c r="O5" s="10" t="s">
        <v>13</v>
      </c>
      <c r="P5" s="11" t="s">
        <v>14</v>
      </c>
      <c r="Q5" s="58">
        <v>4643.4079999999994</v>
      </c>
      <c r="R5" s="58">
        <v>204.09199999999998</v>
      </c>
      <c r="S5" s="11">
        <v>35</v>
      </c>
      <c r="T5" s="61">
        <v>1749.3749999999998</v>
      </c>
      <c r="U5" s="63">
        <v>7253.125</v>
      </c>
    </row>
    <row r="6" spans="1:21" x14ac:dyDescent="0.25">
      <c r="A6" s="14">
        <v>109910006484</v>
      </c>
      <c r="B6" t="s">
        <v>7</v>
      </c>
      <c r="C6">
        <v>4648648</v>
      </c>
      <c r="D6" t="s">
        <v>30</v>
      </c>
      <c r="E6" s="25" t="s">
        <v>8</v>
      </c>
      <c r="F6" s="27" t="s">
        <v>16</v>
      </c>
      <c r="G6" s="10" t="s">
        <v>17</v>
      </c>
      <c r="H6" s="66" t="s">
        <v>4</v>
      </c>
      <c r="I6" s="66" t="s">
        <v>18</v>
      </c>
      <c r="J6" s="12" t="s">
        <v>19</v>
      </c>
      <c r="K6" s="39" t="s">
        <v>20</v>
      </c>
      <c r="L6" s="45" t="s">
        <v>13</v>
      </c>
      <c r="M6" s="46" t="s">
        <v>14</v>
      </c>
      <c r="N6" s="51" t="s">
        <v>21</v>
      </c>
      <c r="O6" s="53" t="s">
        <v>13</v>
      </c>
      <c r="P6" s="54" t="s">
        <v>14</v>
      </c>
      <c r="Q6" s="58" t="s">
        <v>4</v>
      </c>
      <c r="R6" s="58" t="s">
        <v>4</v>
      </c>
      <c r="S6" s="11" t="s">
        <v>4</v>
      </c>
      <c r="T6" s="61">
        <v>537.5</v>
      </c>
      <c r="U6" s="63">
        <v>16490.509999999998</v>
      </c>
    </row>
    <row r="7" spans="1:21" ht="15.75" thickBot="1" x14ac:dyDescent="0.3">
      <c r="A7" s="14">
        <v>109910006484</v>
      </c>
      <c r="B7" t="s">
        <v>7</v>
      </c>
      <c r="C7">
        <v>3186775</v>
      </c>
      <c r="D7" t="s">
        <v>31</v>
      </c>
      <c r="E7" s="25" t="s">
        <v>2</v>
      </c>
      <c r="F7" s="28" t="s">
        <v>22</v>
      </c>
      <c r="G7" s="67" t="s">
        <v>23</v>
      </c>
      <c r="H7" s="68" t="s">
        <v>4</v>
      </c>
      <c r="I7" s="68" t="s">
        <v>14</v>
      </c>
      <c r="J7" s="69" t="s">
        <v>24</v>
      </c>
      <c r="K7" s="40" t="s">
        <v>20</v>
      </c>
      <c r="L7" s="47" t="s">
        <v>25</v>
      </c>
      <c r="M7" s="48" t="s">
        <v>14</v>
      </c>
      <c r="N7" s="52" t="s">
        <v>26</v>
      </c>
      <c r="O7" s="55" t="s">
        <v>25</v>
      </c>
      <c r="P7" s="56" t="s">
        <v>14</v>
      </c>
      <c r="Q7" s="59" t="s">
        <v>4</v>
      </c>
      <c r="R7" s="59" t="s">
        <v>4</v>
      </c>
      <c r="S7" s="13" t="s">
        <v>4</v>
      </c>
      <c r="T7" s="62">
        <v>412.5</v>
      </c>
      <c r="U7" s="64">
        <f>-O7-P7-Q7-R7-T7</f>
        <v>-2062.5</v>
      </c>
    </row>
    <row r="10" spans="1:21" x14ac:dyDescent="0.25">
      <c r="A10" s="14" t="s">
        <v>0</v>
      </c>
      <c r="B10" t="s">
        <v>0</v>
      </c>
      <c r="C10" t="s">
        <v>0</v>
      </c>
      <c r="D10" t="s">
        <v>0</v>
      </c>
      <c r="E10" s="1" t="s">
        <v>55</v>
      </c>
      <c r="F10" s="2">
        <f>F5+F6</f>
        <v>35178.009999999995</v>
      </c>
      <c r="G10" s="2">
        <f t="shared" ref="G10:T10" si="0">G5+G6</f>
        <v>28854.68</v>
      </c>
      <c r="H10" s="2">
        <f t="shared" si="0"/>
        <v>0</v>
      </c>
      <c r="I10" s="2">
        <f t="shared" si="0"/>
        <v>278.13</v>
      </c>
      <c r="J10" s="2">
        <f t="shared" si="0"/>
        <v>29132.809999999998</v>
      </c>
      <c r="K10" s="2">
        <f t="shared" si="0"/>
        <v>750</v>
      </c>
      <c r="L10" s="2">
        <f t="shared" si="0"/>
        <v>4100</v>
      </c>
      <c r="M10" s="2">
        <f t="shared" si="0"/>
        <v>200</v>
      </c>
      <c r="N10" s="2">
        <f t="shared" si="0"/>
        <v>995.2</v>
      </c>
      <c r="O10" s="2">
        <f t="shared" si="0"/>
        <v>4100</v>
      </c>
      <c r="P10" s="2">
        <f t="shared" si="0"/>
        <v>200</v>
      </c>
      <c r="Q10" s="2">
        <f t="shared" si="0"/>
        <v>4643.4079999999994</v>
      </c>
      <c r="R10" s="2">
        <f t="shared" si="0"/>
        <v>204.09199999999998</v>
      </c>
      <c r="S10" s="2">
        <f t="shared" si="0"/>
        <v>35</v>
      </c>
      <c r="T10" s="2">
        <f t="shared" si="0"/>
        <v>2286.875</v>
      </c>
      <c r="U10" s="2">
        <f>U5+U6</f>
        <v>23743.634999999998</v>
      </c>
    </row>
    <row r="11" spans="1:21" x14ac:dyDescent="0.25">
      <c r="A11" s="14" t="s">
        <v>0</v>
      </c>
      <c r="B11" t="s">
        <v>0</v>
      </c>
      <c r="C11" t="s">
        <v>0</v>
      </c>
      <c r="D11" t="s">
        <v>0</v>
      </c>
      <c r="E11" s="1" t="s">
        <v>56</v>
      </c>
      <c r="F11" s="2">
        <f>F3+F4+F7</f>
        <v>13185</v>
      </c>
      <c r="G11" s="2">
        <f t="shared" ref="G11:T11" si="1">G3+G4+G7</f>
        <v>10360</v>
      </c>
      <c r="H11" s="2">
        <f t="shared" si="1"/>
        <v>0</v>
      </c>
      <c r="I11" s="2">
        <f t="shared" si="1"/>
        <v>100</v>
      </c>
      <c r="J11" s="2">
        <f t="shared" si="1"/>
        <v>10460</v>
      </c>
      <c r="K11" s="2">
        <f t="shared" si="1"/>
        <v>750</v>
      </c>
      <c r="L11" s="2">
        <f t="shared" si="1"/>
        <v>1550</v>
      </c>
      <c r="M11" s="2">
        <f t="shared" si="1"/>
        <v>100</v>
      </c>
      <c r="N11" s="2">
        <f t="shared" si="1"/>
        <v>325</v>
      </c>
      <c r="O11" s="2">
        <f t="shared" si="1"/>
        <v>1550</v>
      </c>
      <c r="P11" s="2">
        <f t="shared" si="1"/>
        <v>100</v>
      </c>
      <c r="Q11" s="2">
        <f t="shared" si="1"/>
        <v>743.75</v>
      </c>
      <c r="R11" s="2">
        <f t="shared" si="1"/>
        <v>0</v>
      </c>
      <c r="S11" s="2">
        <f t="shared" si="1"/>
        <v>70</v>
      </c>
      <c r="T11" s="2">
        <f t="shared" si="1"/>
        <v>598.4375</v>
      </c>
      <c r="U11" s="2">
        <f>U3+U4+U7</f>
        <v>-2992.1875</v>
      </c>
    </row>
    <row r="13" spans="1:21" x14ac:dyDescent="0.25">
      <c r="A13" s="14" t="s">
        <v>0</v>
      </c>
      <c r="B13" t="s">
        <v>0</v>
      </c>
      <c r="C13" t="s">
        <v>0</v>
      </c>
      <c r="D13" t="s">
        <v>0</v>
      </c>
      <c r="E13" s="1" t="s">
        <v>57</v>
      </c>
      <c r="F13" s="2">
        <f>35178.01-14426.56</f>
        <v>20751.450000000004</v>
      </c>
    </row>
    <row r="15" spans="1:21" x14ac:dyDescent="0.25">
      <c r="A15" s="14" t="s">
        <v>0</v>
      </c>
      <c r="B15" t="s">
        <v>0</v>
      </c>
      <c r="C15" t="s">
        <v>0</v>
      </c>
      <c r="D15" t="s">
        <v>0</v>
      </c>
      <c r="E15" s="1" t="s">
        <v>58</v>
      </c>
      <c r="F15" s="1"/>
      <c r="G15" s="1"/>
      <c r="H15" s="1"/>
    </row>
    <row r="16" spans="1:21" x14ac:dyDescent="0.25">
      <c r="A16" s="16" t="s">
        <v>59</v>
      </c>
      <c r="B16" s="16"/>
      <c r="C16" s="16"/>
      <c r="D16" s="16"/>
      <c r="E16" s="16"/>
      <c r="F16" s="16"/>
      <c r="G16" s="16"/>
      <c r="H16" s="16"/>
      <c r="I16" s="16"/>
    </row>
    <row r="17" spans="1:15" x14ac:dyDescent="0.25">
      <c r="A17" s="17" t="s">
        <v>61</v>
      </c>
      <c r="B17" s="17"/>
      <c r="C17" s="17"/>
      <c r="D17" s="17"/>
      <c r="E17" s="17"/>
      <c r="F17" s="17"/>
      <c r="G17" s="17"/>
      <c r="H17" s="17"/>
      <c r="I17" s="17"/>
    </row>
    <row r="18" spans="1:15" x14ac:dyDescent="0.25">
      <c r="A18" s="18" t="s">
        <v>60</v>
      </c>
      <c r="B18" s="18"/>
      <c r="C18" s="18"/>
      <c r="D18" s="18"/>
      <c r="E18" s="18"/>
      <c r="F18" s="18"/>
      <c r="G18" s="18"/>
      <c r="H18" s="18"/>
      <c r="I18" s="18"/>
      <c r="O18" s="2"/>
    </row>
    <row r="19" spans="1:15" x14ac:dyDescent="0.25">
      <c r="A19" s="19" t="s">
        <v>62</v>
      </c>
      <c r="B19" s="19"/>
      <c r="C19" s="19"/>
      <c r="D19" s="19"/>
      <c r="E19" s="19"/>
      <c r="F19" s="19"/>
      <c r="G19" s="19"/>
      <c r="H19" s="19"/>
      <c r="I19" s="19"/>
    </row>
    <row r="20" spans="1:15" x14ac:dyDescent="0.25">
      <c r="A20" s="20" t="s">
        <v>63</v>
      </c>
      <c r="B20" s="20"/>
      <c r="C20" s="20"/>
      <c r="D20" s="20"/>
      <c r="E20" s="20"/>
      <c r="F20" s="20"/>
      <c r="G20" s="20"/>
      <c r="H20" s="20"/>
      <c r="I20" s="20"/>
    </row>
    <row r="21" spans="1:15" x14ac:dyDescent="0.25">
      <c r="A21" s="21" t="s">
        <v>64</v>
      </c>
      <c r="B21" s="21"/>
      <c r="C21" s="21"/>
      <c r="D21" s="21"/>
      <c r="E21" s="21"/>
      <c r="F21" s="21"/>
      <c r="G21" s="21"/>
      <c r="H21" s="21"/>
      <c r="I21" s="21"/>
    </row>
    <row r="22" spans="1:15" x14ac:dyDescent="0.25">
      <c r="A22" s="22" t="s">
        <v>65</v>
      </c>
      <c r="B22" s="22"/>
      <c r="C22" s="22"/>
      <c r="D22" s="22"/>
      <c r="E22" s="22"/>
      <c r="F22" s="22"/>
      <c r="G22" s="22"/>
      <c r="H22" s="22"/>
      <c r="I22" s="22"/>
    </row>
    <row r="23" spans="1:15" x14ac:dyDescent="0.25">
      <c r="A23" s="23" t="s">
        <v>66</v>
      </c>
      <c r="B23" s="23"/>
      <c r="C23" s="23"/>
      <c r="D23" s="23"/>
      <c r="E23" s="23"/>
      <c r="F23" s="23"/>
      <c r="G23" s="23"/>
      <c r="H23" s="23"/>
      <c r="I23" s="23"/>
    </row>
    <row r="24" spans="1:15" x14ac:dyDescent="0.25">
      <c r="A24" s="24" t="s">
        <v>67</v>
      </c>
      <c r="B24" s="24"/>
      <c r="C24" s="24"/>
      <c r="D24" s="24"/>
      <c r="E24" s="24"/>
      <c r="F24" s="24"/>
      <c r="G24" s="24"/>
      <c r="H24" s="24"/>
      <c r="I24" s="24"/>
    </row>
    <row r="25" spans="1:15" x14ac:dyDescent="0.25">
      <c r="A25" s="72" t="s">
        <v>68</v>
      </c>
      <c r="B25" s="72"/>
      <c r="C25" s="72"/>
      <c r="D25" s="72"/>
      <c r="E25" s="72"/>
      <c r="F25" s="72"/>
      <c r="G25" s="72"/>
      <c r="H25" s="72"/>
      <c r="I25" s="72"/>
    </row>
  </sheetData>
  <mergeCells count="4">
    <mergeCell ref="G1:J1"/>
    <mergeCell ref="L1:N1"/>
    <mergeCell ref="O1:T1"/>
    <mergeCell ref="A25:I25"/>
  </mergeCells>
  <pageMargins left="0.7" right="0.7" top="0.75" bottom="0.75" header="0.3" footer="0.3"/>
  <pageSetup paperSize="9" orientation="portrait" r:id="rId1"/>
  <ignoredErrors>
    <ignoredError sqref="F3:T3 F5:U6 F4:T4 F7:T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Anja Johnsen</dc:creator>
  <cp:lastModifiedBy>Emil Nørgaard Rasmussen</cp:lastModifiedBy>
  <dcterms:created xsi:type="dcterms:W3CDTF">2025-05-13T08:19:45Z</dcterms:created>
  <dcterms:modified xsi:type="dcterms:W3CDTF">2025-08-28T13:47:58Z</dcterms:modified>
</cp:coreProperties>
</file>